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societyofactuaries-my.sharepoint.com/personal/mdulceak_soa_org/Documents/U_Drive/Solutions/November 2025 Solutions/CFE 101/"/>
    </mc:Choice>
  </mc:AlternateContent>
  <xr:revisionPtr revIDLastSave="0" documentId="8_{6084A6AB-D838-4367-B247-6C49AF2C8578}" xr6:coauthVersionLast="47" xr6:coauthVersionMax="47" xr10:uidLastSave="{00000000-0000-0000-0000-000000000000}"/>
  <bookViews>
    <workbookView xWindow="2928" yWindow="3300" windowWidth="17280" windowHeight="8880" xr2:uid="{BB569F43-AF88-4E1E-BE7E-D1C88FD87CD4}"/>
  </bookViews>
  <sheets>
    <sheet name="Q3.c Solution" sheetId="6" r:id="rId1"/>
  </sheets>
  <externalReferences>
    <externalReference r:id="rId2"/>
  </externalReferences>
  <definedNames>
    <definedName name="CognitiveLevels">#REF!</definedName>
    <definedName name="LOList">#REF!</definedName>
    <definedName name="Q_sources">[1]sample1!$B$9:$B$18</definedName>
    <definedName name="Start">#REF!</definedName>
    <definedName name="SyllabusListing">#REF!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6" l="1"/>
  <c r="C17" i="6"/>
  <c r="C13" i="6"/>
  <c r="J6" i="6"/>
  <c r="J5" i="6"/>
  <c r="I5" i="6"/>
  <c r="J4" i="6"/>
  <c r="I4" i="6"/>
  <c r="H4" i="6"/>
  <c r="J3" i="6"/>
  <c r="I3" i="6"/>
  <c r="H3" i="6"/>
  <c r="G3" i="6"/>
  <c r="D18" i="6" l="1" a="1"/>
  <c r="D18" i="6" s="1"/>
  <c r="D22" i="6"/>
  <c r="E17" i="6"/>
  <c r="C18" i="6" a="1"/>
  <c r="C18" i="6" s="1"/>
  <c r="C22" i="6"/>
  <c r="E2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<sst xmlns="http://schemas.openxmlformats.org/spreadsheetml/2006/main" count="33" uniqueCount="28">
  <si>
    <t>Using the Solvency II correlation matrix provided by regulators means that Helios is using a matrix without knowledge of how it was built and what assumptions are embedded in it. The calibration of the predictive analytics model might not be consistent with the correlation matrix. It is possible that the correlations provided already capture to some extent political risk impacts. Thus, this approach could lead to overestimation of the total economic capital provision. It could also produce unintuitive results that are not consistent with Helios’ historical experience.
The decision to include political risk only under counterparty default risk impacts the results. One can argue that both market risk and counterparty default risk should be adjusted for political risk. This consideration has to be balanced with model complexity and the value added by introducing additional complexity, which might make results difficult to interpret.</t>
  </si>
  <si>
    <t>Basic Solvency Capital Requirement Correlation Factors Matrix</t>
  </si>
  <si>
    <t>Economic Capital Estimates by Risk</t>
  </si>
  <si>
    <t>Prior to Inclusion of Political Risk Provision</t>
  </si>
  <si>
    <t>After Inclusion of Political Risk Provision</t>
  </si>
  <si>
    <t>Risk</t>
  </si>
  <si>
    <t>Solvency Capital Requirement (Market risk)</t>
  </si>
  <si>
    <t>Market risk</t>
  </si>
  <si>
    <t>Solvency Capital Requirement (Counterparty Default risk)</t>
  </si>
  <si>
    <t>Counterparty Default risk</t>
  </si>
  <si>
    <t>Solvency Capital Requirement (Life Underwriting risk)</t>
  </si>
  <si>
    <t>Life Underwriting risk</t>
  </si>
  <si>
    <t>Solvency Capital Requirement (Health Underwriting risk)</t>
  </si>
  <si>
    <t>Health Underwriting risk</t>
  </si>
  <si>
    <t>Balance Sheet</t>
  </si>
  <si>
    <t>Market Value</t>
  </si>
  <si>
    <t>Assets</t>
  </si>
  <si>
    <t>Liabilities</t>
  </si>
  <si>
    <t>Capital</t>
  </si>
  <si>
    <t>Change</t>
  </si>
  <si>
    <t xml:space="preserve">Basic Solvency Capital Requirement </t>
  </si>
  <si>
    <t>&lt;= using MMULT function</t>
  </si>
  <si>
    <t>Solvency Ratio</t>
  </si>
  <si>
    <t>Helios’ solvency ratio decreased by 14% indicating that the investment portfolio is exposed to significant political risk. However, at 73% the ratio is still well above the MCR (minimum capital requirement). Under European requirements, regulators would not act until MCR falls below 45%. Thus, no actions are required after the inclusion of the political risk economic capital provision based on the defined capital requirement actions by jurisdiction under Solvency II.</t>
  </si>
  <si>
    <t>Part c(i)</t>
  </si>
  <si>
    <t>Part c(ii)</t>
  </si>
  <si>
    <t>Part c(iii)</t>
  </si>
  <si>
    <t>Part c(iv)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</si>
</sst>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44" formatCode="_(&quot;$&quot;* #,##0.00_);_(&quot;$&quot;* \(#,##0.00\);_(&quot;$&quot;* &quot;-&quot;??_);_(@_)"/>
    <numFmt numFmtId="43" formatCode="_(* #,##0.00_);_(* \(#,##0.00\);_(* &quot;-&quot;??_);_(@_)"/>
    <numFmt numFmtId="164" formatCode="0.000"/>
    <numFmt numFmtId="165" formatCode="&quot;$&quot;#,##0"/>
    <numFmt numFmtId="166" formatCode="_(* #,##0_);_(* \(#,##0\);_(* &quot;-&quot;??_);_(@_)"/>
  </numFmts>
  <fonts count="8" x14ac:knownFonts="1">
    <font>
      <sz val="11"/>
      <color theme="1"/>
      <name val="Calibri"/>
      <family val="2"/>
      <scheme val="minor"/>
    </font>
    <font>
      <sz val="11"/>
      <color theme="1"/>
      <name val="Calibri"/>
      <family val="2"/>
      <scheme val="minor"/>
    </font>
    <font>
      <sz val="10"/>
      <name val="Arial"/>
      <family val="2"/>
    </font>
    <font>
      <sz val="12"/>
      <color theme="1"/>
      <name val="Calibri"/>
      <family val="2"/>
      <scheme val="minor"/>
    </font>
    <font>
      <b/>
      <sz val="12"/>
      <color theme="1"/>
      <name val="Calibri"/>
      <family val="2"/>
      <scheme val="minor"/>
    </font>
    <font>
      <b/>
      <sz val="12"/>
      <name val="Calibri"/>
      <family val="2"/>
      <scheme val="minor"/>
    </font>
    <font>
      <sz val="12"/>
      <color rgb="FF000000"/>
      <name val="Calibri"/>
      <family val="2"/>
      <scheme val="minor"/>
    </font>
    <font>
      <b/>
      <u/>
      <sz val="12"/>
      <color theme="1"/>
      <name val="Calibri"/>
      <family val="2"/>
      <scheme val="minor"/>
    </font>
  </fonts>
  <fills count="3">
    <fill>
      <patternFill patternType="none"/>
    </fill>
    <fill>
      <patternFill patternType="gray125"/>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0" fontId="2"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54">
    <xf numFmtId="0" fontId="0" fillId="0" borderId="0" xfId="0"/>
    <xf numFmtId="0" fontId="3" fillId="0" borderId="0" xfId="0" applyFont="1"/>
    <xf numFmtId="0" fontId="4" fillId="0" borderId="0" xfId="0" applyFont="1" applyAlignment="1">
      <alignment horizontal="right"/>
    </xf>
    <xf numFmtId="0" fontId="3" fillId="0" borderId="0" xfId="0" applyFont="1" applyAlignment="1">
      <alignment horizontal="center"/>
    </xf>
    <xf numFmtId="0" fontId="4" fillId="0" borderId="0" xfId="0" applyFont="1"/>
    <xf numFmtId="0" fontId="4" fillId="0" borderId="3" xfId="0" applyFont="1" applyBorder="1" applyAlignment="1">
      <alignment vertical="center" wrapText="1"/>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164" fontId="5" fillId="0" borderId="3" xfId="0" applyNumberFormat="1" applyFont="1" applyBorder="1" applyAlignment="1">
      <alignment horizontal="center" vertical="center" wrapText="1"/>
    </xf>
    <xf numFmtId="0" fontId="3" fillId="0" borderId="3" xfId="0" applyFont="1" applyBorder="1"/>
    <xf numFmtId="5" fontId="3" fillId="0" borderId="3" xfId="4" applyNumberFormat="1" applyFont="1" applyFill="1" applyBorder="1" applyAlignment="1">
      <alignment horizontal="right"/>
    </xf>
    <xf numFmtId="164" fontId="6" fillId="0" borderId="3" xfId="0" applyNumberFormat="1" applyFont="1" applyBorder="1" applyAlignment="1">
      <alignment horizontal="left" vertical="center" wrapText="1"/>
    </xf>
    <xf numFmtId="39" fontId="6" fillId="0" borderId="3" xfId="3" applyNumberFormat="1" applyFont="1" applyFill="1" applyBorder="1" applyAlignment="1">
      <alignment vertical="center" wrapText="1"/>
    </xf>
    <xf numFmtId="39" fontId="6" fillId="0" borderId="3" xfId="0" applyNumberFormat="1" applyFont="1" applyBorder="1" applyAlignment="1">
      <alignment horizontal="right" vertical="center" wrapText="1"/>
    </xf>
    <xf numFmtId="9" fontId="3" fillId="0" borderId="0" xfId="5" applyFont="1"/>
    <xf numFmtId="39" fontId="6" fillId="0" borderId="3" xfId="3" applyNumberFormat="1" applyFont="1" applyFill="1" applyBorder="1" applyAlignment="1">
      <alignment horizontal="right" vertical="center" wrapText="1"/>
    </xf>
    <xf numFmtId="5" fontId="3" fillId="0" borderId="0" xfId="4" applyNumberFormat="1" applyFont="1" applyFill="1" applyAlignment="1">
      <alignment horizontal="right"/>
    </xf>
    <xf numFmtId="0" fontId="4" fillId="0" borderId="3" xfId="0" applyFont="1" applyBorder="1"/>
    <xf numFmtId="0" fontId="4" fillId="0" borderId="3" xfId="0" applyFont="1" applyBorder="1" applyAlignment="1">
      <alignment horizontal="center"/>
    </xf>
    <xf numFmtId="5" fontId="3" fillId="0" borderId="3" xfId="3" applyNumberFormat="1" applyFont="1" applyFill="1" applyBorder="1"/>
    <xf numFmtId="5" fontId="3" fillId="0" borderId="0" xfId="3" applyNumberFormat="1" applyFont="1" applyFill="1"/>
    <xf numFmtId="5" fontId="4" fillId="0" borderId="0" xfId="3" applyNumberFormat="1" applyFont="1" applyFill="1"/>
    <xf numFmtId="5" fontId="3" fillId="0" borderId="0" xfId="0" applyNumberFormat="1" applyFont="1"/>
    <xf numFmtId="165" fontId="3" fillId="0" borderId="0" xfId="0" applyNumberFormat="1" applyFont="1"/>
    <xf numFmtId="0" fontId="7" fillId="0" borderId="0" xfId="0" applyFont="1"/>
    <xf numFmtId="5" fontId="3" fillId="2" borderId="3" xfId="0" applyNumberFormat="1" applyFont="1" applyFill="1" applyBorder="1"/>
    <xf numFmtId="166" fontId="4" fillId="0" borderId="0" xfId="3" applyNumberFormat="1" applyFont="1"/>
    <xf numFmtId="9" fontId="3" fillId="2" borderId="3" xfId="0" applyNumberFormat="1" applyFont="1" applyFill="1" applyBorder="1" applyAlignment="1">
      <alignment horizontal="center"/>
    </xf>
    <xf numFmtId="0" fontId="4" fillId="0" borderId="3" xfId="0" applyFont="1" applyBorder="1" applyAlignment="1">
      <alignment horizontal="center" vertical="center"/>
    </xf>
    <xf numFmtId="0" fontId="3" fillId="0" borderId="1" xfId="0" applyFont="1" applyBorder="1"/>
    <xf numFmtId="0" fontId="4" fillId="0" borderId="1" xfId="0" applyFont="1" applyBorder="1"/>
    <xf numFmtId="0" fontId="4" fillId="0" borderId="2" xfId="0" applyFont="1" applyBorder="1" applyAlignment="1">
      <alignment horizontal="center"/>
    </xf>
    <xf numFmtId="0" fontId="4" fillId="0" borderId="0" xfId="0" applyFont="1" applyAlignment="1">
      <alignment horizontal="center"/>
    </xf>
    <xf numFmtId="0" fontId="0" fillId="0" borderId="12" xfId="0" applyBorder="1" applyAlignment="1">
      <alignment vertical="top" wrapText="1"/>
    </xf>
    <xf numFmtId="0" fontId="0" fillId="0" borderId="13" xfId="0" applyBorder="1" applyAlignment="1">
      <alignment vertical="top" wrapText="1"/>
    </xf>
    <xf numFmtId="0" fontId="0" fillId="0" borderId="0" xfId="0" applyAlignment="1">
      <alignment vertical="top" wrapText="1"/>
    </xf>
    <xf numFmtId="0" fontId="3" fillId="2" borderId="8" xfId="0" applyFont="1" applyFill="1" applyBorder="1" applyAlignment="1">
      <alignment horizontal="left" wrapText="1"/>
    </xf>
    <xf numFmtId="0" fontId="3" fillId="2" borderId="4" xfId="0" applyFont="1" applyFill="1" applyBorder="1" applyAlignment="1">
      <alignment horizontal="left" wrapText="1"/>
    </xf>
    <xf numFmtId="0" fontId="3" fillId="2" borderId="5" xfId="0" applyFont="1" applyFill="1" applyBorder="1" applyAlignment="1">
      <alignment horizontal="lef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10" xfId="0" applyFont="1" applyFill="1" applyBorder="1" applyAlignment="1">
      <alignment horizontal="left" wrapText="1"/>
    </xf>
    <xf numFmtId="0" fontId="3" fillId="2" borderId="11" xfId="0" applyFont="1" applyFill="1" applyBorder="1" applyAlignment="1">
      <alignment horizontal="left" wrapText="1"/>
    </xf>
    <xf numFmtId="0" fontId="3" fillId="2" borderId="6" xfId="0" applyFont="1" applyFill="1" applyBorder="1" applyAlignment="1">
      <alignment horizontal="left" wrapText="1"/>
    </xf>
    <xf numFmtId="0" fontId="3" fillId="2" borderId="7" xfId="0" applyFont="1" applyFill="1" applyBorder="1" applyAlignment="1">
      <alignment horizontal="left" wrapText="1"/>
    </xf>
    <xf numFmtId="0" fontId="0" fillId="2" borderId="8" xfId="0" applyFill="1" applyBorder="1" applyAlignment="1">
      <alignment horizontal="left" vertical="top"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2" borderId="9" xfId="0" applyFill="1" applyBorder="1" applyAlignment="1">
      <alignment horizontal="left" vertical="top" wrapText="1"/>
    </xf>
    <xf numFmtId="0" fontId="0" fillId="2" borderId="0" xfId="0" applyFill="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6" xfId="0" applyFill="1" applyBorder="1" applyAlignment="1">
      <alignment horizontal="left" vertical="top" wrapText="1"/>
    </xf>
    <xf numFmtId="0" fontId="0" fillId="2" borderId="7" xfId="0" applyFill="1" applyBorder="1" applyAlignment="1">
      <alignment horizontal="left" vertical="top" wrapText="1"/>
    </xf>
  </cellXfs>
  <cellStyles count="6">
    <cellStyle name="Comma" xfId="3" builtinId="3"/>
    <cellStyle name="Currency" xfId="4" builtinId="4"/>
    <cellStyle name="Normal" xfId="0" builtinId="0"/>
    <cellStyle name="Normal 2" xfId="1" xr:uid="{82D6B05D-1C47-4377-8A7A-4035FBC6C982}"/>
    <cellStyle name="Normal 9" xfId="2" xr:uid="{AC7533CB-F92B-4FFF-BB80-9C95B43787EC}"/>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jeliz\Downloads\2020%20CFEFD%20-%20Rubric%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ample1"/>
      <sheetName val="syllabus list"/>
    </sheetNames>
    <sheetDataSet>
      <sheetData sheetId="0"/>
      <sheetData sheetId="1">
        <row r="9">
          <cell r="B9" t="str">
            <v>S1-06</v>
          </cell>
        </row>
        <row r="10">
          <cell r="B10" t="e">
            <v>#N/A</v>
          </cell>
        </row>
        <row r="11">
          <cell r="B11" t="e">
            <v>#N/A</v>
          </cell>
        </row>
        <row r="12">
          <cell r="B12" t="e">
            <v>#N/A</v>
          </cell>
        </row>
        <row r="13">
          <cell r="B13" t="e">
            <v>#N/A</v>
          </cell>
        </row>
        <row r="14">
          <cell r="B14" t="e">
            <v>#N/A</v>
          </cell>
        </row>
        <row r="15">
          <cell r="B15" t="e">
            <v>#N/A</v>
          </cell>
        </row>
        <row r="16">
          <cell r="B16" t="e">
            <v>#N/A</v>
          </cell>
        </row>
        <row r="17">
          <cell r="B17" t="e">
            <v>#N/A</v>
          </cell>
        </row>
        <row r="18">
          <cell r="B18" t="e">
            <v>#N/A</v>
          </cell>
        </row>
      </sheetData>
      <sheetData sheetId="2"/>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04E8C-11ED-49D2-B848-970CE4750B4A}">
  <dimension ref="A1:K46"/>
  <sheetViews>
    <sheetView tabSelected="1" workbookViewId="0">
      <selection activeCell="A2" sqref="A2"/>
    </sheetView>
  </sheetViews>
  <sheetFormatPr defaultRowHeight="14.4" x14ac:dyDescent="0.3"/>
  <cols>
    <col min="1" max="1" width="12.6640625" customWidth="1"/>
    <col min="2" max="2" width="55.6640625" customWidth="1"/>
    <col min="3" max="6" width="25.6640625" customWidth="1"/>
    <col min="7" max="11" width="18.6640625" customWidth="1"/>
  </cols>
  <sheetData>
    <row r="1" spans="1:11" ht="15.6" x14ac:dyDescent="0.3">
      <c r="A1" s="1"/>
      <c r="B1" s="1"/>
      <c r="C1" s="2"/>
      <c r="D1" s="1"/>
      <c r="E1" s="1"/>
      <c r="F1" s="1"/>
      <c r="G1" s="3"/>
      <c r="H1" s="3"/>
      <c r="I1" s="3"/>
      <c r="J1" s="3"/>
      <c r="K1" s="1"/>
    </row>
    <row r="2" spans="1:11" ht="15.6" x14ac:dyDescent="0.3">
      <c r="A2" s="1"/>
      <c r="B2" s="1"/>
      <c r="C2" s="2"/>
      <c r="D2" s="1"/>
      <c r="E2" s="1"/>
      <c r="F2" s="4" t="s">
        <v>1</v>
      </c>
      <c r="G2" s="3"/>
      <c r="H2" s="3"/>
      <c r="I2" s="3"/>
      <c r="J2" s="3"/>
      <c r="K2" s="1"/>
    </row>
    <row r="3" spans="1:11" ht="31.2" x14ac:dyDescent="0.3">
      <c r="A3" s="1"/>
      <c r="B3" s="5" t="s">
        <v>2</v>
      </c>
      <c r="C3" s="6" t="s">
        <v>3</v>
      </c>
      <c r="D3" s="6" t="s">
        <v>4</v>
      </c>
      <c r="E3" s="1"/>
      <c r="F3" s="7" t="s">
        <v>5</v>
      </c>
      <c r="G3" s="8" t="str">
        <f>F4</f>
        <v>Market risk</v>
      </c>
      <c r="H3" s="8" t="str">
        <f>F5</f>
        <v>Counterparty Default risk</v>
      </c>
      <c r="I3" s="8" t="str">
        <f>F6</f>
        <v>Life Underwriting risk</v>
      </c>
      <c r="J3" s="8" t="str">
        <f>F7</f>
        <v>Health Underwriting risk</v>
      </c>
      <c r="K3" s="1"/>
    </row>
    <row r="4" spans="1:11" ht="15.6" x14ac:dyDescent="0.3">
      <c r="A4" s="1"/>
      <c r="B4" s="9" t="s">
        <v>6</v>
      </c>
      <c r="C4" s="10">
        <v>88340</v>
      </c>
      <c r="D4" s="10">
        <v>88340</v>
      </c>
      <c r="E4" s="1"/>
      <c r="F4" s="11" t="s">
        <v>7</v>
      </c>
      <c r="G4" s="12">
        <v>1</v>
      </c>
      <c r="H4" s="13">
        <f>G5</f>
        <v>0.25</v>
      </c>
      <c r="I4" s="13">
        <f>G6</f>
        <v>0.25</v>
      </c>
      <c r="J4" s="13">
        <f>G7</f>
        <v>0.25</v>
      </c>
      <c r="K4" s="1"/>
    </row>
    <row r="5" spans="1:11" ht="15.6" x14ac:dyDescent="0.3">
      <c r="A5" s="1"/>
      <c r="B5" s="9" t="s">
        <v>8</v>
      </c>
      <c r="C5" s="10">
        <v>77080</v>
      </c>
      <c r="D5" s="10">
        <v>133210</v>
      </c>
      <c r="E5" s="14"/>
      <c r="F5" s="11" t="s">
        <v>9</v>
      </c>
      <c r="G5" s="13">
        <v>0.25</v>
      </c>
      <c r="H5" s="13">
        <v>1</v>
      </c>
      <c r="I5" s="15">
        <f>H6</f>
        <v>0.25</v>
      </c>
      <c r="J5" s="13">
        <f>H7</f>
        <v>0.25</v>
      </c>
      <c r="K5" s="1"/>
    </row>
    <row r="6" spans="1:11" ht="15.6" x14ac:dyDescent="0.3">
      <c r="A6" s="1"/>
      <c r="B6" s="9" t="s">
        <v>10</v>
      </c>
      <c r="C6" s="10">
        <v>98001</v>
      </c>
      <c r="D6" s="10">
        <v>98001</v>
      </c>
      <c r="E6" s="1"/>
      <c r="F6" s="11" t="s">
        <v>11</v>
      </c>
      <c r="G6" s="13">
        <v>0.25</v>
      </c>
      <c r="H6" s="13">
        <v>0.25</v>
      </c>
      <c r="I6" s="15">
        <v>1</v>
      </c>
      <c r="J6" s="13">
        <f>I7</f>
        <v>0.25</v>
      </c>
      <c r="K6" s="1"/>
    </row>
    <row r="7" spans="1:11" ht="15.6" x14ac:dyDescent="0.3">
      <c r="A7" s="1"/>
      <c r="B7" s="9" t="s">
        <v>12</v>
      </c>
      <c r="C7" s="10">
        <v>56093</v>
      </c>
      <c r="D7" s="10">
        <v>56093</v>
      </c>
      <c r="E7" s="1"/>
      <c r="F7" s="11" t="s">
        <v>13</v>
      </c>
      <c r="G7" s="13">
        <v>0.25</v>
      </c>
      <c r="H7" s="13">
        <v>0.25</v>
      </c>
      <c r="I7" s="13">
        <v>0.25</v>
      </c>
      <c r="J7" s="13">
        <v>1</v>
      </c>
      <c r="K7" s="1"/>
    </row>
    <row r="8" spans="1:11" ht="15.6" x14ac:dyDescent="0.3">
      <c r="A8" s="1"/>
      <c r="B8" s="1"/>
      <c r="C8" s="1"/>
      <c r="D8" s="16"/>
      <c r="E8" s="1"/>
      <c r="F8" s="1"/>
      <c r="G8" s="1"/>
      <c r="H8" s="1"/>
      <c r="I8" s="1"/>
      <c r="J8" s="1"/>
      <c r="K8" s="1"/>
    </row>
    <row r="9" spans="1:11" ht="15.6" x14ac:dyDescent="0.3">
      <c r="A9" s="1"/>
      <c r="B9" s="1"/>
      <c r="C9" s="16"/>
      <c r="D9" s="16"/>
      <c r="E9" s="1"/>
      <c r="F9" s="1"/>
      <c r="G9" s="1"/>
      <c r="H9" s="1"/>
      <c r="I9" s="1"/>
      <c r="J9" s="1"/>
      <c r="K9" s="1"/>
    </row>
    <row r="10" spans="1:11" ht="15.6" x14ac:dyDescent="0.3">
      <c r="A10" s="1"/>
      <c r="B10" s="17" t="s">
        <v>14</v>
      </c>
      <c r="C10" s="18" t="s">
        <v>15</v>
      </c>
      <c r="D10" s="1"/>
      <c r="E10" s="1"/>
      <c r="F10" s="1"/>
      <c r="G10" s="1"/>
      <c r="H10" s="1"/>
      <c r="I10" s="1"/>
      <c r="J10" s="1"/>
      <c r="K10" s="1"/>
    </row>
    <row r="11" spans="1:11" ht="15.6" x14ac:dyDescent="0.3">
      <c r="A11" s="1"/>
      <c r="B11" s="9" t="s">
        <v>16</v>
      </c>
      <c r="C11" s="19">
        <v>1581999</v>
      </c>
      <c r="D11" s="20"/>
      <c r="E11" s="1"/>
      <c r="F11" s="1"/>
      <c r="G11" s="1"/>
      <c r="H11" s="1"/>
      <c r="I11" s="1"/>
      <c r="J11" s="1"/>
      <c r="K11" s="1"/>
    </row>
    <row r="12" spans="1:11" ht="15.6" x14ac:dyDescent="0.3">
      <c r="A12" s="1"/>
      <c r="B12" s="9" t="s">
        <v>17</v>
      </c>
      <c r="C12" s="19">
        <v>1397199</v>
      </c>
      <c r="D12" s="21"/>
      <c r="E12" s="22"/>
      <c r="F12" s="1"/>
      <c r="G12" s="1"/>
      <c r="H12" s="1"/>
      <c r="I12" s="1"/>
      <c r="J12" s="1"/>
      <c r="K12" s="1"/>
    </row>
    <row r="13" spans="1:11" ht="15.6" x14ac:dyDescent="0.3">
      <c r="A13" s="1"/>
      <c r="B13" s="9" t="s">
        <v>18</v>
      </c>
      <c r="C13" s="19">
        <f>C11-C12</f>
        <v>184800</v>
      </c>
      <c r="D13" s="21"/>
      <c r="E13" s="1"/>
      <c r="F13" s="1"/>
      <c r="G13" s="1"/>
      <c r="H13" s="1"/>
      <c r="I13" s="1"/>
      <c r="J13" s="1"/>
      <c r="K13" s="1"/>
    </row>
    <row r="14" spans="1:11" ht="15.6" x14ac:dyDescent="0.3">
      <c r="A14" s="1"/>
      <c r="B14" s="1"/>
      <c r="C14" s="23"/>
      <c r="D14" s="23"/>
      <c r="E14" s="1"/>
      <c r="F14" s="1"/>
      <c r="G14" s="1"/>
      <c r="H14" s="1"/>
      <c r="I14" s="1"/>
      <c r="J14" s="1"/>
      <c r="K14" s="1"/>
    </row>
    <row r="15" spans="1:11" ht="15.6" x14ac:dyDescent="0.3">
      <c r="A15" s="1"/>
      <c r="B15" s="24"/>
      <c r="C15" s="23"/>
      <c r="D15" s="23"/>
      <c r="E15" s="1"/>
      <c r="F15" s="1"/>
      <c r="G15" s="1"/>
      <c r="H15" s="1"/>
      <c r="I15" s="1"/>
      <c r="J15" s="1"/>
      <c r="K15" s="1"/>
    </row>
    <row r="16" spans="1:11" ht="31.2" x14ac:dyDescent="0.3">
      <c r="A16" s="3"/>
      <c r="B16" s="29"/>
      <c r="C16" s="6" t="s">
        <v>3</v>
      </c>
      <c r="D16" s="6" t="s">
        <v>4</v>
      </c>
      <c r="E16" s="28" t="s">
        <v>19</v>
      </c>
      <c r="F16" s="1"/>
      <c r="G16" s="1"/>
      <c r="H16" s="1"/>
      <c r="I16" s="1"/>
      <c r="J16" s="1"/>
      <c r="K16" s="1"/>
    </row>
    <row r="17" spans="1:11" ht="15.6" x14ac:dyDescent="0.3">
      <c r="A17" s="32" t="s">
        <v>24</v>
      </c>
      <c r="B17" s="31" t="s">
        <v>20</v>
      </c>
      <c r="C17" s="25">
        <f>(C5^2+C4^2+C6^2+C7^2+2*($G$5*C5*C4+$G$6*C4*C6+$G$7*C4*C7+$H$6*C5*C6+$H$7*C5*C7+$I$7*C6*C7))^0.5</f>
        <v>213059.20781909427</v>
      </c>
      <c r="D17" s="25">
        <f>(D5^2+D4^2+D6^2+D7^2+2*($G$5*D5*D4+$G$6*D4*D6+$G$7*D4*D7+$H$6*D5*D6+$H$7*D5*D7+$I$7*D6*D7))^0.5</f>
        <v>252985.6002749959</v>
      </c>
      <c r="E17" s="25">
        <f>D17-C17</f>
        <v>39926.39245590163</v>
      </c>
      <c r="F17" s="1"/>
      <c r="G17" s="1"/>
      <c r="H17" s="1"/>
      <c r="I17" s="1"/>
      <c r="J17" s="1"/>
      <c r="K17" s="1"/>
    </row>
    <row r="18" spans="1:11" ht="15.6" x14ac:dyDescent="0.3">
      <c r="A18" s="3"/>
      <c r="B18" s="4"/>
      <c r="C18" s="26" cm="1">
        <f t="array" ref="C18">MMULT(MMULT(TRANSPOSE(C4:C7),G4:J7),C4:C7)^0.5</f>
        <v>213059.20781909427</v>
      </c>
      <c r="D18" s="26" cm="1">
        <f t="array" ref="D18">MMULT(MMULT(TRANSPOSE(D4:D7),G4:J7),D4:D7)^0.5</f>
        <v>252985.6002749959</v>
      </c>
      <c r="E18" s="4"/>
      <c r="F18" s="4" t="s">
        <v>21</v>
      </c>
      <c r="G18" s="1"/>
      <c r="H18" s="1"/>
      <c r="I18" s="1"/>
      <c r="J18" s="1"/>
      <c r="K18" s="1"/>
    </row>
    <row r="19" spans="1:11" ht="15.6" x14ac:dyDescent="0.3">
      <c r="A19" s="3"/>
      <c r="B19" s="4"/>
      <c r="C19" s="4"/>
      <c r="D19" s="4"/>
      <c r="E19" s="4"/>
      <c r="F19" s="4"/>
      <c r="G19" s="1"/>
      <c r="H19" s="1"/>
      <c r="I19" s="1"/>
      <c r="J19" s="1"/>
      <c r="K19" s="1"/>
    </row>
    <row r="20" spans="1:11" ht="15.6" x14ac:dyDescent="0.3">
      <c r="A20" s="3"/>
      <c r="B20" s="4"/>
      <c r="C20" s="4"/>
      <c r="D20" s="4"/>
      <c r="E20" s="4"/>
      <c r="F20" s="4"/>
      <c r="G20" s="1"/>
      <c r="H20" s="1"/>
      <c r="I20" s="1"/>
      <c r="J20" s="1"/>
      <c r="K20" s="1"/>
    </row>
    <row r="21" spans="1:11" ht="31.2" x14ac:dyDescent="0.3">
      <c r="A21" s="3"/>
      <c r="B21" s="30"/>
      <c r="C21" s="6" t="s">
        <v>3</v>
      </c>
      <c r="D21" s="6" t="s">
        <v>4</v>
      </c>
      <c r="E21" s="28" t="s">
        <v>19</v>
      </c>
      <c r="F21" s="1"/>
      <c r="G21" s="1"/>
      <c r="H21" s="1"/>
      <c r="I21" s="1"/>
      <c r="J21" s="1"/>
      <c r="K21" s="1"/>
    </row>
    <row r="22" spans="1:11" ht="15.6" x14ac:dyDescent="0.3">
      <c r="A22" s="32" t="s">
        <v>25</v>
      </c>
      <c r="B22" s="31" t="s">
        <v>22</v>
      </c>
      <c r="C22" s="27">
        <f>C13/C17</f>
        <v>0.86736453163249916</v>
      </c>
      <c r="D22" s="27">
        <f>C13/D17</f>
        <v>0.73047635833471147</v>
      </c>
      <c r="E22" s="27">
        <f>D22-C22</f>
        <v>-0.13688817329778769</v>
      </c>
      <c r="F22" s="1"/>
      <c r="G22" s="1"/>
      <c r="H22" s="1"/>
      <c r="I22" s="1"/>
      <c r="J22" s="1"/>
      <c r="K22" s="1"/>
    </row>
    <row r="23" spans="1:11" ht="15.6" x14ac:dyDescent="0.3">
      <c r="A23" s="1"/>
      <c r="B23" s="1"/>
      <c r="C23" s="1"/>
      <c r="D23" s="1"/>
      <c r="E23" s="1"/>
      <c r="F23" s="1"/>
      <c r="G23" s="1"/>
      <c r="H23" s="1"/>
      <c r="I23" s="1"/>
      <c r="J23" s="1"/>
      <c r="K23" s="1"/>
    </row>
    <row r="24" spans="1:11" ht="15.6" x14ac:dyDescent="0.3">
      <c r="A24" s="1"/>
      <c r="B24" s="1"/>
      <c r="C24" s="1"/>
      <c r="D24" s="1"/>
      <c r="E24" s="1"/>
      <c r="F24" s="1"/>
      <c r="G24" s="1"/>
      <c r="H24" s="1"/>
      <c r="I24" s="1"/>
      <c r="J24" s="1"/>
      <c r="K24" s="1"/>
    </row>
    <row r="25" spans="1:11" ht="15.6" x14ac:dyDescent="0.3">
      <c r="A25" s="1"/>
      <c r="B25" s="1"/>
      <c r="C25" s="1"/>
      <c r="D25" s="1"/>
      <c r="E25" s="1"/>
      <c r="F25" s="1"/>
      <c r="G25" s="1"/>
      <c r="H25" s="1"/>
      <c r="I25" s="1"/>
      <c r="J25" s="1"/>
      <c r="K25" s="1"/>
    </row>
    <row r="26" spans="1:11" ht="15.6" x14ac:dyDescent="0.3">
      <c r="A26" s="32" t="s">
        <v>26</v>
      </c>
      <c r="B26" s="36" t="s">
        <v>23</v>
      </c>
      <c r="C26" s="37"/>
      <c r="D26" s="37"/>
      <c r="E26" s="38"/>
      <c r="F26" s="1"/>
      <c r="G26" s="1"/>
      <c r="H26" s="1"/>
      <c r="I26" s="1"/>
      <c r="J26" s="1"/>
      <c r="K26" s="1"/>
    </row>
    <row r="27" spans="1:11" ht="15.6" x14ac:dyDescent="0.3">
      <c r="A27" s="1"/>
      <c r="B27" s="39"/>
      <c r="C27" s="40"/>
      <c r="D27" s="40"/>
      <c r="E27" s="41"/>
      <c r="F27" s="1"/>
      <c r="G27" s="1"/>
      <c r="H27" s="1"/>
      <c r="I27" s="1"/>
      <c r="J27" s="1"/>
      <c r="K27" s="1"/>
    </row>
    <row r="28" spans="1:11" ht="15.6" x14ac:dyDescent="0.3">
      <c r="A28" s="1"/>
      <c r="B28" s="39"/>
      <c r="C28" s="40"/>
      <c r="D28" s="40"/>
      <c r="E28" s="41"/>
      <c r="F28" s="1"/>
      <c r="G28" s="1"/>
      <c r="H28" s="1"/>
      <c r="I28" s="1"/>
      <c r="J28" s="1"/>
      <c r="K28" s="1"/>
    </row>
    <row r="29" spans="1:11" ht="15.6" x14ac:dyDescent="0.3">
      <c r="A29" s="1"/>
      <c r="B29" s="42"/>
      <c r="C29" s="43"/>
      <c r="D29" s="43"/>
      <c r="E29" s="44"/>
      <c r="F29" s="1"/>
      <c r="G29" s="1"/>
      <c r="H29" s="1"/>
      <c r="I29" s="1"/>
      <c r="J29" s="1"/>
      <c r="K29" s="1"/>
    </row>
    <row r="30" spans="1:11" ht="15.6" x14ac:dyDescent="0.3">
      <c r="A30" s="1"/>
      <c r="B30" s="1"/>
      <c r="C30" s="1"/>
      <c r="D30" s="1"/>
      <c r="E30" s="1"/>
      <c r="F30" s="1"/>
      <c r="G30" s="1"/>
      <c r="H30" s="1"/>
      <c r="I30" s="1"/>
      <c r="J30" s="1"/>
      <c r="K30" s="1"/>
    </row>
    <row r="31" spans="1:11" ht="15.6" x14ac:dyDescent="0.3">
      <c r="A31" s="1"/>
      <c r="B31" s="1"/>
      <c r="C31" s="1"/>
      <c r="D31" s="1"/>
      <c r="E31" s="1"/>
      <c r="F31" s="1"/>
      <c r="G31" s="1"/>
      <c r="H31" s="1"/>
      <c r="I31" s="1"/>
      <c r="J31" s="1"/>
      <c r="K31" s="1"/>
    </row>
    <row r="33" spans="1:9" ht="16.05" customHeight="1" x14ac:dyDescent="0.3">
      <c r="A33" s="32" t="s">
        <v>27</v>
      </c>
      <c r="B33" s="45" t="s">
        <v>0</v>
      </c>
      <c r="C33" s="46"/>
      <c r="D33" s="46"/>
      <c r="E33" s="47"/>
      <c r="F33" s="33"/>
      <c r="G33" s="33"/>
      <c r="H33" s="33"/>
      <c r="I33" s="34"/>
    </row>
    <row r="34" spans="1:9" x14ac:dyDescent="0.3">
      <c r="B34" s="48"/>
      <c r="C34" s="49"/>
      <c r="D34" s="49"/>
      <c r="E34" s="50"/>
    </row>
    <row r="35" spans="1:9" x14ac:dyDescent="0.3">
      <c r="B35" s="48"/>
      <c r="C35" s="49"/>
      <c r="D35" s="49"/>
      <c r="E35" s="50"/>
    </row>
    <row r="36" spans="1:9" x14ac:dyDescent="0.3">
      <c r="B36" s="48"/>
      <c r="C36" s="49"/>
      <c r="D36" s="49"/>
      <c r="E36" s="50"/>
    </row>
    <row r="37" spans="1:9" x14ac:dyDescent="0.3">
      <c r="B37" s="48"/>
      <c r="C37" s="49"/>
      <c r="D37" s="49"/>
      <c r="E37" s="50"/>
    </row>
    <row r="38" spans="1:9" x14ac:dyDescent="0.3">
      <c r="B38" s="48"/>
      <c r="C38" s="49"/>
      <c r="D38" s="49"/>
      <c r="E38" s="50"/>
    </row>
    <row r="39" spans="1:9" x14ac:dyDescent="0.3">
      <c r="B39" s="48"/>
      <c r="C39" s="49"/>
      <c r="D39" s="49"/>
      <c r="E39" s="50"/>
    </row>
    <row r="40" spans="1:9" x14ac:dyDescent="0.3">
      <c r="B40" s="48"/>
      <c r="C40" s="49"/>
      <c r="D40" s="49"/>
      <c r="E40" s="50"/>
    </row>
    <row r="41" spans="1:9" x14ac:dyDescent="0.3">
      <c r="B41" s="48"/>
      <c r="C41" s="49"/>
      <c r="D41" s="49"/>
      <c r="E41" s="50"/>
    </row>
    <row r="42" spans="1:9" x14ac:dyDescent="0.3">
      <c r="B42" s="48"/>
      <c r="C42" s="49"/>
      <c r="D42" s="49"/>
      <c r="E42" s="50"/>
    </row>
    <row r="43" spans="1:9" x14ac:dyDescent="0.3">
      <c r="B43" s="51"/>
      <c r="C43" s="52"/>
      <c r="D43" s="52"/>
      <c r="E43" s="53"/>
    </row>
    <row r="44" spans="1:9" x14ac:dyDescent="0.3">
      <c r="B44" s="35"/>
      <c r="C44" s="35"/>
      <c r="D44" s="35"/>
      <c r="E44" s="35"/>
    </row>
    <row r="45" spans="1:9" x14ac:dyDescent="0.3">
      <c r="B45" s="35"/>
      <c r="C45" s="35"/>
      <c r="D45" s="35"/>
      <c r="E45" s="35"/>
    </row>
    <row r="46" spans="1:9" x14ac:dyDescent="0.3">
      <c r="B46" s="35"/>
      <c r="C46" s="35"/>
      <c r="D46" s="35"/>
      <c r="E46" s="35"/>
    </row>
  </sheetData>
  <mergeCells count="2">
    <mergeCell ref="B26:E29"/>
    <mergeCell ref="B33:E4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a831b724-560d-41bb-a7f0-593f1e1cf2c9" origin="userSelected">
  <element uid="id_classification_nonbusiness" value=""/>
  <element uid="78ca77a2-5b0f-4c8b-9fd2-e0d76e76104a" value=""/>
</sisl>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hODMxYjcyNC01NjBkLTQxYmItYTdmMC01OTNmMWUxY2YyYzkiIG9yaWdpbj0idXNlclNlbGVjdGVkIj48ZWxlbWVudCB1aWQ9ImlkX2NsYXNzaWZpY2F0aW9uX25vbmJ1c2luZXNzIiB2YWx1ZT0iIiB4bWxucz0iaHR0cDovL3d3dy5ib2xkb25qYW1lcy5jb20vMjAwOC8wMS9zaWUvaW50ZXJuYWwvbGFiZWwiIC8+PGVsZW1lbnQgdWlkPSI3OGNhNzdhMi01YjBmLTRjOGItOWZkMi1lMGQ3NmU3NjEwNGEiIHZhbHVlPSIiIHhtbG5zPSJodHRwOi8vd3d3LmJvbGRvbmphbWVzLmNvbS8yMDA4LzAxL3NpZS9pbnRlcm5hbC9sYWJlbCIgLz48L3Npc2w+PFVzZXJOYW1lPkdFTldPUlRIXDMyNjAwMjMzOTwvVXNlck5hbWU+PERhdGVUaW1lPjUvMTcvMjAyNSA4OjQ5OjUxIFBNPC9EYXRlVGltZT48TGFiZWxTdHJpbmc+VU5SRVNUUklDVEVEPC9MYWJlbFN0cmluZz48L2l0ZW0+PC9sYWJlbEhpc3Rvcnk+</Value>
</WrappedLabelHistory>
</file>

<file path=customXml/item3.xml><?xml version="1.0" encoding="utf-8"?>
<ct:contentTypeSchema xmlns:ct="http://schemas.microsoft.com/office/2006/metadata/contentType" xmlns:ma="http://schemas.microsoft.com/office/2006/metadata/properties/metaAttributes" ct:_="" ma:_="" ma:contentTypeName="Document" ma:contentTypeID="0x010100A13D16CE4023BB4BB4110DFC2802C897" ma:contentTypeVersion="12" ma:contentTypeDescription="Create a new document." ma:contentTypeScope="" ma:versionID="7dc3d3663935be6bf10a75b4167b61c7">
  <xsd:schema xmlns:xsd="http://www.w3.org/2001/XMLSchema" xmlns:xs="http://www.w3.org/2001/XMLSchema" xmlns:p="http://schemas.microsoft.com/office/2006/metadata/properties" xmlns:ns2="16a415e0-cbd2-494f-bd0b-9ec9526163e9" targetNamespace="http://schemas.microsoft.com/office/2006/metadata/properties" ma:root="true" ma:fieldsID="a1fda67aa6625a839560a09cea5ca94f" ns2:_="">
    <xsd:import namespace="16a415e0-cbd2-494f-bd0b-9ec9526163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415e0-cbd2-494f-bd0b-9ec9526163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descrip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lcf76f155ced4ddcb4097134ff3c332f xmlns="16a415e0-cbd2-494f-bd0b-9ec9526163e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AEF5DB-67CD-4BC1-AA11-77A07570C9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99F78B53-4BCD-4BCD-8424-657496FC2BB6}">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59119D03-1F64-4CAF-BD04-D3059A5E5658}"/>
</file>

<file path=customXml/itemProps4.xml><?xml version="1.0" encoding="utf-8"?>
<ds:datastoreItem xmlns:ds="http://schemas.openxmlformats.org/officeDocument/2006/customXml" ds:itemID="{258A35E1-03E4-4681-AB8B-0775A2F920FC}"/>
</file>

<file path=customXml/itemProps5.xml><?xml version="1.0" encoding="utf-8"?>
<ds:datastoreItem xmlns:ds="http://schemas.openxmlformats.org/officeDocument/2006/customXml" ds:itemID="{4429986A-DE7B-4AD8-9BF7-F2C40429F62B}"/>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Q3.c Solution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Jeanette Manning</dc:creator>
  <cp:lastModifiedBy>Mark Dulceak</cp:lastModifiedBy>
  <dcterms:created xsi:type="dcterms:W3CDTF">2025-01-27T15:59:11Z</dcterms:created>
  <dcterms:modified xsi:type="dcterms:W3CDTF">2026-01-06T15:14:57Z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db899737-5023-46c9-b758-c6295cf50fda</vt:lpwstr>
  </property>
  <property fmtid="{D5CDD505-2E9C-101B-9397-08002B2CF9AE}" pid="3" name="bjSaver">
    <vt:lpwstr>xB3fCuM4zLxUO4elhVJ91cV1nij3NN+T</vt:lpwstr>
  </property>
  <property fmtid="{D5CDD505-2E9C-101B-9397-08002B2CF9AE}" pid="4" name="bjDocumentLabelXML">
    <vt:lpwstr>&lt;?xml version="1.0" encoding="us-ascii"?&gt;&lt;sisl xmlns:xsd="http://www.w3.org/2001/XMLSchema" xmlns:xsi="http://www.w3.org/2001/XMLSchema-instance" sislVersion="0" policy="a831b724-560d-41bb-a7f0-593f1e1cf2c9" origin="userSelected" xmlns="http://www.boldonj</vt:lpwstr>
  </property>
  <property fmtid="{D5CDD505-2E9C-101B-9397-08002B2CF9AE}" pid="5" name="bjDocumentLabelXML-0">
    <vt:lpwstr>ames.com/2008/01/sie/internal/label"&gt;&lt;element uid="id_classification_nonbusiness" value="" /&gt;&lt;element uid="78ca77a2-5b0f-4c8b-9fd2-e0d76e76104a" value="" /&gt;&lt;/sisl&gt;</vt:lpwstr>
  </property>
  <property fmtid="{D5CDD505-2E9C-101B-9397-08002B2CF9AE}" pid="6" name="bjDocumentSecurityLabel">
    <vt:lpwstr>UNRESTRICTED</vt:lpwstr>
  </property>
  <property fmtid="{D5CDD505-2E9C-101B-9397-08002B2CF9AE}" pid="7" name="bjClsUserRVM">
    <vt:lpwstr>[]</vt:lpwstr>
  </property>
  <property fmtid="{D5CDD505-2E9C-101B-9397-08002B2CF9AE}" pid="8" name="bjLabelHistoryID">
    <vt:lpwstr>{99F78B53-4BCD-4BCD-8424-657496FC2BB6}</vt:lpwstr>
  </property>
  <property fmtid="{D5CDD505-2E9C-101B-9397-08002B2CF9AE}" pid="9" name="MSIP_Label_ba23421a-7fda-4459-ae61-b7f524f8ccc3_Enabled">
    <vt:lpwstr>true</vt:lpwstr>
  </property>
  <property fmtid="{D5CDD505-2E9C-101B-9397-08002B2CF9AE}" pid="10" name="MSIP_Label_ba23421a-7fda-4459-ae61-b7f524f8ccc3_SetDate">
    <vt:lpwstr>2025-05-20T13:47:01Z</vt:lpwstr>
  </property>
  <property fmtid="{D5CDD505-2E9C-101B-9397-08002B2CF9AE}" pid="11" name="MSIP_Label_ba23421a-7fda-4459-ae61-b7f524f8ccc3_Method">
    <vt:lpwstr>Standard</vt:lpwstr>
  </property>
  <property fmtid="{D5CDD505-2E9C-101B-9397-08002B2CF9AE}" pid="12" name="MSIP_Label_ba23421a-7fda-4459-ae61-b7f524f8ccc3_Name">
    <vt:lpwstr>Internal</vt:lpwstr>
  </property>
  <property fmtid="{D5CDD505-2E9C-101B-9397-08002B2CF9AE}" pid="13" name="MSIP_Label_ba23421a-7fda-4459-ae61-b7f524f8ccc3_SiteId">
    <vt:lpwstr>24f7f5ea-7293-4170-97b5-7223797f2984</vt:lpwstr>
  </property>
  <property fmtid="{D5CDD505-2E9C-101B-9397-08002B2CF9AE}" pid="14" name="MSIP_Label_ba23421a-7fda-4459-ae61-b7f524f8ccc3_ActionId">
    <vt:lpwstr>4a745acd-4510-409c-8746-f161202289a7</vt:lpwstr>
  </property>
  <property fmtid="{D5CDD505-2E9C-101B-9397-08002B2CF9AE}" pid="15" name="MSIP_Label_ba23421a-7fda-4459-ae61-b7f524f8ccc3_ContentBits">
    <vt:lpwstr>0</vt:lpwstr>
  </property>
  <property fmtid="{D5CDD505-2E9C-101B-9397-08002B2CF9AE}" pid="16" name="MSIP_Label_ba23421a-7fda-4459-ae61-b7f524f8ccc3_Tag">
    <vt:lpwstr>10, 3, 0, 1</vt:lpwstr>
  </property>
  <property fmtid="{D5CDD505-2E9C-101B-9397-08002B2CF9AE}" pid="17" name="{A44787D4-0540-4523-9961-78E4036D8C6D}">
    <vt:lpwstr>{02EDF4E7-537A-461A-B814-2ED2B31F9583}</vt:lpwstr>
  </property>
  <property fmtid="{D5CDD505-2E9C-101B-9397-08002B2CF9AE}" pid="18" name="ContentTypeId">
    <vt:lpwstr>0x010100A13D16CE4023BB4BB4110DFC2802C897</vt:lpwstr>
  </property>
</Properties>
</file>